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28800" windowHeight="12330"/>
  </bookViews>
  <sheets>
    <sheet name="Máy nén khí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H8" i="2" l="1"/>
  <c r="G9" i="2" s="1"/>
  <c r="H9" i="2" l="1"/>
  <c r="G10" i="2" s="1"/>
  <c r="H10" i="2" l="1"/>
  <c r="G11" i="2" s="1"/>
  <c r="H11" i="2" l="1"/>
  <c r="G12" i="2" s="1"/>
  <c r="H12" i="2" l="1"/>
  <c r="C26" i="2" s="1"/>
  <c r="G13" i="2" l="1"/>
  <c r="H13" i="2" s="1"/>
  <c r="G14" i="2" s="1"/>
  <c r="H14" i="2" l="1"/>
  <c r="G15" i="2" s="1"/>
  <c r="H15" i="2" l="1"/>
  <c r="G16" i="2" s="1"/>
  <c r="H16" i="2" l="1"/>
  <c r="G17" i="2" s="1"/>
  <c r="H17" i="2" l="1"/>
  <c r="G18" i="2" s="1"/>
  <c r="H18" i="2" l="1"/>
  <c r="G19" i="2" s="1"/>
  <c r="H19" i="2" l="1"/>
  <c r="D26" i="2" s="1"/>
  <c r="H20" i="2" l="1"/>
  <c r="G21" i="2" s="1"/>
  <c r="G20" i="2"/>
  <c r="H21" i="2" l="1"/>
  <c r="G22" i="2" s="1"/>
  <c r="H22" i="2" l="1"/>
  <c r="G23" i="2" s="1"/>
  <c r="H23" i="2" l="1"/>
  <c r="E26" i="2" s="1"/>
</calcChain>
</file>

<file path=xl/sharedStrings.xml><?xml version="1.0" encoding="utf-8"?>
<sst xmlns="http://schemas.openxmlformats.org/spreadsheetml/2006/main" count="49" uniqueCount="39">
  <si>
    <t>Remaining</t>
  </si>
  <si>
    <t>Discounted potential **</t>
  </si>
  <si>
    <t>STT</t>
  </si>
  <si>
    <t>Khí nén</t>
  </si>
  <si>
    <t>Tôi có thể giảm bao nhiêu phần trăm mức tiêu thụ năng lượng?</t>
  </si>
  <si>
    <t xml:space="preserve">Chọn "có" ở cột màu xanh nếu có thể áp dụng biện pháp này. </t>
  </si>
  <si>
    <t xml:space="preserve">Tiết kiệm trong hệ thống khí nén </t>
  </si>
  <si>
    <t>Biện pháp tiết kiệm năng lượng</t>
  </si>
  <si>
    <t>Mức tiềm năng tiết kiệm điển hình
(%)</t>
  </si>
  <si>
    <t>Chọn "có" nếu phù hợp</t>
  </si>
  <si>
    <t>Có</t>
  </si>
  <si>
    <t>Không</t>
  </si>
  <si>
    <t>Chương trình phòng ngừa rò rỉ</t>
  </si>
  <si>
    <t>12,5%</t>
  </si>
  <si>
    <t>10,5%</t>
  </si>
  <si>
    <t>7,5%</t>
  </si>
  <si>
    <t>1,5%</t>
  </si>
  <si>
    <t>Bảo trì định kỳ</t>
  </si>
  <si>
    <t>Giảm áp suất tại các vị trí làm sạch</t>
  </si>
  <si>
    <t>Giảm áp suất vận hành</t>
  </si>
  <si>
    <t>Quản lý hiệu suất</t>
  </si>
  <si>
    <t>Tối ưu hóa vận hành</t>
  </si>
  <si>
    <t>Giảm nhiệt độ khí đầu vào</t>
  </si>
  <si>
    <t>Bộ xả nước ngưng tự động</t>
  </si>
  <si>
    <t>Tích hợp VSD</t>
  </si>
  <si>
    <t>Lắp đặt đường ống vòng</t>
  </si>
  <si>
    <t>Sử dụng máy tăng áp cho những vị trí có nhu cầu áp suất cao</t>
  </si>
  <si>
    <t>Tận dụng nhiệt thải</t>
  </si>
  <si>
    <t>Tách biệt các hệ thống với mức áp suất khác nhau</t>
  </si>
  <si>
    <t>Điều khiển trung tâm</t>
  </si>
  <si>
    <t>Đầu tư máy nén khí mới</t>
  </si>
  <si>
    <t>Máy sấy tiết kiệm năng lượng (PCM, VSD, …)</t>
  </si>
  <si>
    <t>Tiềm năng tổng thể, PBP ngắn và trung hạn</t>
  </si>
  <si>
    <t>Tiềm năng tổng thể của tất cả các biện pháp</t>
  </si>
  <si>
    <t>&lt;1 năm</t>
  </si>
  <si>
    <t>1-3 năm</t>
  </si>
  <si>
    <t>&gt;3 năm</t>
  </si>
  <si>
    <t>Tiềm năng tổng thể, PBP ngắn</t>
  </si>
  <si>
    <t>Thời gian hoàn vốn (PBP)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</si>
</sst>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4"/>
      <color theme="8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7" borderId="0" xfId="0" applyFont="1" applyFill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10" fillId="8" borderId="2" xfId="2" applyBorder="1" applyAlignment="1">
      <alignment horizontal="center" vertical="center" wrapText="1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"/>
  <sheetViews>
    <sheetView tabSelected="1" topLeftCell="E1" zoomScale="116" workbookViewId="0">
      <selection activeCell="L8" sqref="L8:L10"/>
    </sheetView>
  </sheetViews>
  <sheetFormatPr defaultColWidth="8.75" defaultRowHeight="14.25"/>
  <cols>
    <col min="1" max="1" width="2" style="11" customWidth="1"/>
    <col min="2" max="2" width="8.75" style="11"/>
    <col min="3" max="3" width="52.25" style="11" customWidth="1"/>
    <col min="4" max="4" width="16.25" style="11" customWidth="1"/>
    <col min="5" max="5" width="17.25" style="11" customWidth="1"/>
    <col min="6" max="6" width="10.5" style="11" hidden="1" customWidth="1"/>
    <col min="7" max="7" width="9.125" style="11" hidden="1" customWidth="1"/>
    <col min="8" max="8" width="10.875" style="11" hidden="1" customWidth="1"/>
    <col min="9" max="9" width="0" style="11" hidden="1" customWidth="1"/>
    <col min="10" max="16384" width="8.75" style="11"/>
  </cols>
  <sheetData>
    <row r="1" spans="2:18" ht="18">
      <c r="B1" s="28" t="s">
        <v>3</v>
      </c>
    </row>
    <row r="2" spans="2:18" ht="18">
      <c r="B2" s="10" t="s">
        <v>4</v>
      </c>
    </row>
    <row r="3" spans="2:18">
      <c r="B3" s="12" t="s">
        <v>5</v>
      </c>
    </row>
    <row r="5" spans="2:18">
      <c r="C5" s="13" t="s">
        <v>6</v>
      </c>
    </row>
    <row r="6" spans="2:18" ht="60">
      <c r="B6" s="29" t="s">
        <v>2</v>
      </c>
      <c r="C6" s="1" t="s">
        <v>7</v>
      </c>
      <c r="D6" s="2" t="s">
        <v>8</v>
      </c>
      <c r="E6" s="2" t="s">
        <v>9</v>
      </c>
      <c r="G6" s="2" t="s">
        <v>1</v>
      </c>
      <c r="H6" s="12" t="s">
        <v>0</v>
      </c>
      <c r="K6" s="34" t="s">
        <v>38</v>
      </c>
      <c r="L6" s="34"/>
      <c r="M6" s="14"/>
      <c r="Q6" s="14"/>
      <c r="R6" s="14"/>
    </row>
    <row r="7" spans="2:18" ht="1.5" customHeight="1">
      <c r="B7" s="1"/>
      <c r="C7" s="1"/>
      <c r="D7" s="2"/>
      <c r="E7" s="2"/>
      <c r="G7" s="9"/>
      <c r="H7" s="15">
        <v>1</v>
      </c>
    </row>
    <row r="8" spans="2:18" ht="15">
      <c r="B8" s="3">
        <v>1</v>
      </c>
      <c r="C8" s="16" t="s">
        <v>12</v>
      </c>
      <c r="D8" s="4" t="s">
        <v>13</v>
      </c>
      <c r="E8" s="25" t="s">
        <v>10</v>
      </c>
      <c r="G8" s="17">
        <f>IF(E8="yes",(D8*H7),H7)</f>
        <v>1</v>
      </c>
      <c r="H8" s="15">
        <f>IF(E8="yes",H7-G8,H7)</f>
        <v>1</v>
      </c>
      <c r="K8" s="16"/>
      <c r="L8" s="26" t="s">
        <v>34</v>
      </c>
    </row>
    <row r="9" spans="2:18" ht="15">
      <c r="B9" s="3">
        <v>2</v>
      </c>
      <c r="C9" s="16" t="s">
        <v>17</v>
      </c>
      <c r="D9" s="30">
        <v>0.04</v>
      </c>
      <c r="E9" s="25" t="s">
        <v>10</v>
      </c>
      <c r="G9" s="17">
        <f t="shared" ref="G9:G23" si="0">IF(E9="yes",(D9*H8),H8*D9)</f>
        <v>0.04</v>
      </c>
      <c r="H9" s="15">
        <f t="shared" ref="H9:H23" si="1">IF(E9="yes",H8-G9,H8)</f>
        <v>1</v>
      </c>
      <c r="K9" s="18"/>
      <c r="L9" s="27" t="s">
        <v>35</v>
      </c>
    </row>
    <row r="10" spans="2:18" ht="15">
      <c r="B10" s="3">
        <v>6</v>
      </c>
      <c r="C10" s="16" t="s">
        <v>18</v>
      </c>
      <c r="D10" s="4" t="s">
        <v>13</v>
      </c>
      <c r="E10" s="25" t="s">
        <v>11</v>
      </c>
      <c r="G10" s="17" t="e">
        <f t="shared" si="0"/>
        <v>#VALUE!</v>
      </c>
      <c r="H10" s="15">
        <f t="shared" si="1"/>
        <v>1</v>
      </c>
      <c r="K10" s="19"/>
      <c r="L10" s="26" t="s">
        <v>36</v>
      </c>
    </row>
    <row r="11" spans="2:18" ht="15">
      <c r="B11" s="3">
        <v>5</v>
      </c>
      <c r="C11" s="16" t="s">
        <v>19</v>
      </c>
      <c r="D11" s="30">
        <v>0.02</v>
      </c>
      <c r="E11" s="25" t="s">
        <v>11</v>
      </c>
      <c r="G11" s="17">
        <f t="shared" si="0"/>
        <v>0.02</v>
      </c>
      <c r="H11" s="15">
        <f t="shared" si="1"/>
        <v>1</v>
      </c>
    </row>
    <row r="12" spans="2:18" ht="15">
      <c r="B12" s="3">
        <v>16</v>
      </c>
      <c r="C12" s="16" t="s">
        <v>20</v>
      </c>
      <c r="D12" s="4" t="s">
        <v>14</v>
      </c>
      <c r="E12" s="25" t="s">
        <v>11</v>
      </c>
      <c r="G12" s="17" t="e">
        <f t="shared" si="0"/>
        <v>#VALUE!</v>
      </c>
      <c r="H12" s="15">
        <f t="shared" si="1"/>
        <v>1</v>
      </c>
    </row>
    <row r="13" spans="2:18" ht="15">
      <c r="B13" s="5">
        <v>3</v>
      </c>
      <c r="C13" s="18" t="s">
        <v>21</v>
      </c>
      <c r="D13" s="31">
        <v>0.04</v>
      </c>
      <c r="E13" s="25" t="s">
        <v>10</v>
      </c>
      <c r="G13" s="17">
        <f t="shared" si="0"/>
        <v>0.04</v>
      </c>
      <c r="H13" s="15">
        <f t="shared" si="1"/>
        <v>1</v>
      </c>
    </row>
    <row r="14" spans="2:18" ht="15">
      <c r="B14" s="5">
        <v>4</v>
      </c>
      <c r="C14" s="18" t="s">
        <v>22</v>
      </c>
      <c r="D14" s="6" t="s">
        <v>15</v>
      </c>
      <c r="E14" s="25"/>
      <c r="G14" s="17" t="e">
        <f t="shared" si="0"/>
        <v>#VALUE!</v>
      </c>
      <c r="H14" s="15">
        <f t="shared" si="1"/>
        <v>1</v>
      </c>
    </row>
    <row r="15" spans="2:18" ht="15">
      <c r="B15" s="5">
        <v>8</v>
      </c>
      <c r="C15" s="18" t="s">
        <v>23</v>
      </c>
      <c r="D15" s="6" t="s">
        <v>16</v>
      </c>
      <c r="E15" s="25" t="s">
        <v>10</v>
      </c>
      <c r="G15" s="17" t="e">
        <f t="shared" si="0"/>
        <v>#VALUE!</v>
      </c>
      <c r="H15" s="15">
        <f t="shared" si="1"/>
        <v>1</v>
      </c>
    </row>
    <row r="16" spans="2:18" ht="15">
      <c r="B16" s="5">
        <v>9</v>
      </c>
      <c r="C16" s="18" t="s">
        <v>24</v>
      </c>
      <c r="D16" s="31">
        <v>0.15000000000000002</v>
      </c>
      <c r="E16" s="25" t="s">
        <v>10</v>
      </c>
      <c r="G16" s="17">
        <f t="shared" si="0"/>
        <v>0.15000000000000002</v>
      </c>
      <c r="H16" s="15">
        <f t="shared" si="1"/>
        <v>1</v>
      </c>
    </row>
    <row r="17" spans="2:8" ht="15">
      <c r="B17" s="5">
        <v>13</v>
      </c>
      <c r="C17" s="18" t="s">
        <v>25</v>
      </c>
      <c r="D17" s="6" t="s">
        <v>15</v>
      </c>
      <c r="E17" s="25"/>
      <c r="G17" s="17" t="e">
        <f t="shared" si="0"/>
        <v>#VALUE!</v>
      </c>
      <c r="H17" s="15">
        <f t="shared" si="1"/>
        <v>1</v>
      </c>
    </row>
    <row r="18" spans="2:8" ht="15">
      <c r="B18" s="5">
        <v>7</v>
      </c>
      <c r="C18" s="18" t="s">
        <v>26</v>
      </c>
      <c r="D18" s="31">
        <v>0.15000000000000002</v>
      </c>
      <c r="E18" s="25"/>
      <c r="G18" s="17">
        <f t="shared" si="0"/>
        <v>0.15000000000000002</v>
      </c>
      <c r="H18" s="15">
        <f t="shared" si="1"/>
        <v>1</v>
      </c>
    </row>
    <row r="19" spans="2:8" ht="15">
      <c r="B19" s="5">
        <v>15</v>
      </c>
      <c r="C19" s="18" t="s">
        <v>27</v>
      </c>
      <c r="D19" s="31">
        <v>0.2</v>
      </c>
      <c r="E19" s="25"/>
      <c r="G19" s="17">
        <f t="shared" si="0"/>
        <v>0.2</v>
      </c>
      <c r="H19" s="15">
        <f t="shared" si="1"/>
        <v>1</v>
      </c>
    </row>
    <row r="20" spans="2:8" ht="15">
      <c r="B20" s="7">
        <v>11</v>
      </c>
      <c r="C20" s="19" t="s">
        <v>28</v>
      </c>
      <c r="D20" s="32">
        <v>0.03</v>
      </c>
      <c r="E20" s="25"/>
      <c r="G20" s="17">
        <f t="shared" si="0"/>
        <v>0.03</v>
      </c>
      <c r="H20" s="15">
        <f t="shared" si="1"/>
        <v>1</v>
      </c>
    </row>
    <row r="21" spans="2:8" ht="15">
      <c r="B21" s="7">
        <v>10</v>
      </c>
      <c r="C21" s="19" t="s">
        <v>29</v>
      </c>
      <c r="D21" s="32">
        <v>1.9999999999999997E-2</v>
      </c>
      <c r="E21" s="25" t="s">
        <v>10</v>
      </c>
      <c r="G21" s="17">
        <f t="shared" si="0"/>
        <v>1.9999999999999997E-2</v>
      </c>
      <c r="H21" s="15">
        <f t="shared" si="1"/>
        <v>1</v>
      </c>
    </row>
    <row r="22" spans="2:8" ht="15">
      <c r="B22" s="7">
        <v>12</v>
      </c>
      <c r="C22" s="19" t="s">
        <v>30</v>
      </c>
      <c r="D22" s="8" t="s">
        <v>15</v>
      </c>
      <c r="E22" s="25"/>
      <c r="G22" s="17" t="e">
        <f t="shared" si="0"/>
        <v>#VALUE!</v>
      </c>
      <c r="H22" s="15">
        <f t="shared" si="1"/>
        <v>1</v>
      </c>
    </row>
    <row r="23" spans="2:8" ht="15">
      <c r="B23" s="7">
        <v>14</v>
      </c>
      <c r="C23" s="33" t="s">
        <v>31</v>
      </c>
      <c r="D23" s="32">
        <v>0.15000000000000002</v>
      </c>
      <c r="E23" s="25"/>
      <c r="G23" s="17">
        <f t="shared" si="0"/>
        <v>0.15000000000000002</v>
      </c>
      <c r="H23" s="15">
        <f t="shared" si="1"/>
        <v>1</v>
      </c>
    </row>
    <row r="24" spans="2:8">
      <c r="E24" s="15"/>
    </row>
    <row r="25" spans="2:8" ht="45">
      <c r="C25" s="20" t="s">
        <v>37</v>
      </c>
      <c r="D25" s="20" t="s">
        <v>32</v>
      </c>
      <c r="E25" s="20" t="s">
        <v>33</v>
      </c>
    </row>
    <row r="26" spans="2:8" ht="15">
      <c r="C26" s="21">
        <f>1-H12</f>
        <v>0</v>
      </c>
      <c r="D26" s="21">
        <f>1-H19</f>
        <v>0</v>
      </c>
      <c r="E26" s="21">
        <f>1-H23</f>
        <v>0</v>
      </c>
    </row>
    <row r="28" spans="2:8">
      <c r="B28" s="22"/>
      <c r="C28" s="23"/>
    </row>
    <row r="29" spans="2:8">
      <c r="C29" s="24"/>
    </row>
  </sheetData>
  <mergeCells count="1">
    <mergeCell ref="K6:L6"/>
  </mergeCells>
  <dataValidations count="1">
    <dataValidation type="list" allowBlank="1" showInputMessage="1" showErrorMessage="1" prompt="Choose &quot;Yes&quot; if applicable; otherwise choose &quot;No&quot;." sqref="E8:E23">
      <formula1>"Có, Không"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Máy nén khí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2026-04-03T07:38:22Z</dcterms:modified>
</cp:coreProperties>
</file>